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gner.pimentel\Desktop\BNDES\"/>
    </mc:Choice>
  </mc:AlternateContent>
  <xr:revisionPtr revIDLastSave="0" documentId="13_ncr:1_{6E2A8CA6-DDF9-4D9D-83C8-95F4616EEE13}" xr6:coauthVersionLast="47" xr6:coauthVersionMax="47" xr10:uidLastSave="{00000000-0000-0000-0000-000000000000}"/>
  <bookViews>
    <workbookView xWindow="20370" yWindow="-120" windowWidth="24240" windowHeight="13020" xr2:uid="{15DFE6DE-F070-4D22-AF2B-0CB3326B8495}"/>
  </bookViews>
  <sheets>
    <sheet name="Projeto" sheetId="2" r:id="rId1"/>
    <sheet name="Arrecife Afogados " sheetId="4" r:id="rId2"/>
    <sheet name="Centro de Operações do Recife" sheetId="7" r:id="rId3"/>
    <sheet name="COMPAZ Ibura" sheetId="1" r:id="rId4"/>
    <sheet name="COMPAZ Pina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B7" i="2"/>
  <c r="B8" i="2" s="1"/>
</calcChain>
</file>

<file path=xl/sharedStrings.xml><?xml version="1.0" encoding="utf-8"?>
<sst xmlns="http://schemas.openxmlformats.org/spreadsheetml/2006/main" count="20" uniqueCount="20">
  <si>
    <t>COMPAZ Bidu Krause</t>
  </si>
  <si>
    <t>COMPAZ Ibura</t>
  </si>
  <si>
    <t>COMPAZ Pina</t>
  </si>
  <si>
    <t>COMPAZ Várzea</t>
  </si>
  <si>
    <t>Implantação do Centro de Operações do Recife</t>
  </si>
  <si>
    <t>Previsto</t>
  </si>
  <si>
    <t>Executado</t>
  </si>
  <si>
    <t>Recife Segurança Cidadã</t>
  </si>
  <si>
    <t>Programa:</t>
  </si>
  <si>
    <t>Vigência:</t>
  </si>
  <si>
    <t xml:space="preserve">Valor do Programa: </t>
  </si>
  <si>
    <t xml:space="preserve">Objetivo: </t>
  </si>
  <si>
    <t>O objetivo geral do projeto é contribuir para a redução da violência e fortalecimento da cultura de paz, de modo a transformar o Recife um uma cidade com mais Segurança Cidadã, focando na prevenção às causas de crime, violência, conflitos urbanos e sensação de insegurança, agindo de maneira intersetorial e transversal buscando integrar políticas e reunir esforços na geração de resultados efetivos para a população.</t>
  </si>
  <si>
    <t>Principais Entregas</t>
  </si>
  <si>
    <t>% Executado Financeiro:</t>
  </si>
  <si>
    <t>Principais Ações do Programa</t>
  </si>
  <si>
    <t>Status:</t>
  </si>
  <si>
    <t>Em execução</t>
  </si>
  <si>
    <t>Implantação de 03 unidades do Centro Arrecifes</t>
  </si>
  <si>
    <t>02/05/2023 a 22/05/2027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</si>
</sst>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_-[$R$-416]\ * #,##0.00_-;\-[$R$-416]\ * #,##0.00_-;_-[$R$-416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164" fontId="4" fillId="0" borderId="0" xfId="1" applyNumberFormat="1" applyFont="1" applyAlignment="1">
      <alignment horizontal="left"/>
    </xf>
    <xf numFmtId="0" fontId="3" fillId="0" borderId="0" xfId="0" applyFont="1"/>
    <xf numFmtId="164" fontId="4" fillId="0" borderId="0" xfId="1" applyNumberFormat="1" applyFont="1" applyAlignment="1">
      <alignment horizontal="center"/>
    </xf>
    <xf numFmtId="10" fontId="6" fillId="0" borderId="1" xfId="2" applyNumberFormat="1" applyFont="1" applyBorder="1" applyAlignment="1">
      <alignment horizontal="left" indent="2"/>
    </xf>
    <xf numFmtId="0" fontId="7" fillId="0" borderId="0" xfId="0" applyFont="1"/>
    <xf numFmtId="0" fontId="0" fillId="2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wrapText="1"/>
    </xf>
    <xf numFmtId="44" fontId="2" fillId="2" borderId="0" xfId="0" applyNumberFormat="1" applyFont="1" applyFill="1"/>
    <xf numFmtId="8" fontId="2" fillId="2" borderId="0" xfId="0" applyNumberFormat="1" applyFont="1" applyFill="1"/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/>
    <xf numFmtId="0" fontId="8" fillId="2" borderId="0" xfId="0" applyFont="1" applyFill="1" applyAlignment="1">
      <alignment wrapText="1"/>
    </xf>
    <xf numFmtId="44" fontId="8" fillId="2" borderId="0" xfId="1" applyFont="1" applyFill="1" applyAlignment="1">
      <alignment horizontal="right" wrapText="1"/>
    </xf>
    <xf numFmtId="44" fontId="8" fillId="2" borderId="0" xfId="1" applyFont="1" applyFill="1"/>
    <xf numFmtId="44" fontId="8" fillId="2" borderId="0" xfId="0" applyNumberFormat="1" applyFont="1" applyFill="1" applyAlignment="1">
      <alignment horizontal="right" wrapText="1"/>
    </xf>
    <xf numFmtId="165" fontId="8" fillId="2" borderId="0" xfId="0" applyNumberFormat="1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4">
    <cellStyle name="Moeda" xfId="1" builtinId="4"/>
    <cellStyle name="Normal" xfId="0" builtinId="0"/>
    <cellStyle name="Normal 4" xfId="3" xr:uid="{94C8BF51-A020-4846-9371-F4A746AE8FA9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832994358888257"/>
          <c:y val="4.8451573023162484E-2"/>
          <c:w val="0.69557647886606777"/>
          <c:h val="0.7924862174299309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Projeto!$C$24</c:f>
              <c:strCache>
                <c:ptCount val="1"/>
                <c:pt idx="0">
                  <c:v>Executado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Projeto!$A$25:$A$30</c:f>
              <c:strCache>
                <c:ptCount val="6"/>
                <c:pt idx="0">
                  <c:v>Implantação do Centro de Operações do Recife</c:v>
                </c:pt>
                <c:pt idx="1">
                  <c:v>COMPAZ Bidu Krause</c:v>
                </c:pt>
                <c:pt idx="2">
                  <c:v>COMPAZ Ibura</c:v>
                </c:pt>
                <c:pt idx="3">
                  <c:v>COMPAZ Pina</c:v>
                </c:pt>
                <c:pt idx="4">
                  <c:v>COMPAZ Várzea</c:v>
                </c:pt>
                <c:pt idx="5">
                  <c:v>Implantação de 03 unidades do Centro Arrecifes</c:v>
                </c:pt>
              </c:strCache>
            </c:strRef>
          </c:cat>
          <c:val>
            <c:numRef>
              <c:f>Projeto!$C$25:$C$30</c:f>
              <c:numCache>
                <c:formatCode>_("R$"* #,##0.00_);_("R$"* \(#,##0.00\);_("R$"* "-"??_);_(@_)</c:formatCode>
                <c:ptCount val="6"/>
                <c:pt idx="0">
                  <c:v>3696607.85</c:v>
                </c:pt>
                <c:pt idx="1">
                  <c:v>857251.92</c:v>
                </c:pt>
                <c:pt idx="2">
                  <c:v>17290250.719999999</c:v>
                </c:pt>
                <c:pt idx="3">
                  <c:v>18793483.43</c:v>
                </c:pt>
                <c:pt idx="4">
                  <c:v>0</c:v>
                </c:pt>
                <c:pt idx="5">
                  <c:v>5101293.3600000003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C-4DBA-B9F9-59837DD187DC}"/>
            </c:ext>
          </c:extLst>
        </c:ser>
        <c:ser>
          <c:idx val="0"/>
          <c:order val="1"/>
          <c:tx>
            <c:strRef>
              <c:f>Projeto!$B$24</c:f>
              <c:strCache>
                <c:ptCount val="1"/>
                <c:pt idx="0">
                  <c:v>Previsto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Projeto!$A$25:$A$30</c:f>
              <c:strCache>
                <c:ptCount val="6"/>
                <c:pt idx="0">
                  <c:v>Implantação do Centro de Operações do Recife</c:v>
                </c:pt>
                <c:pt idx="1">
                  <c:v>COMPAZ Bidu Krause</c:v>
                </c:pt>
                <c:pt idx="2">
                  <c:v>COMPAZ Ibura</c:v>
                </c:pt>
                <c:pt idx="3">
                  <c:v>COMPAZ Pina</c:v>
                </c:pt>
                <c:pt idx="4">
                  <c:v>COMPAZ Várzea</c:v>
                </c:pt>
                <c:pt idx="5">
                  <c:v>Implantação de 03 unidades do Centro Arrecifes</c:v>
                </c:pt>
              </c:strCache>
            </c:strRef>
          </c:cat>
          <c:val>
            <c:numRef>
              <c:f>Projeto!$B$25:$B$30</c:f>
              <c:numCache>
                <c:formatCode>_("R$"* #,##0.00_);_("R$"* \(#,##0.00\);_("R$"* "-"??_);_(@_)</c:formatCode>
                <c:ptCount val="6"/>
                <c:pt idx="0">
                  <c:v>67740091.099999994</c:v>
                </c:pt>
                <c:pt idx="1">
                  <c:v>46999056.090000004</c:v>
                </c:pt>
                <c:pt idx="2">
                  <c:v>18308505.710000001</c:v>
                </c:pt>
                <c:pt idx="3">
                  <c:v>19301496.830000002</c:v>
                </c:pt>
                <c:pt idx="4">
                  <c:v>21398491.709999997</c:v>
                </c:pt>
                <c:pt idx="5">
                  <c:v>18900359.32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C-4DBA-B9F9-59837DD18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26767"/>
        <c:axId val="100525807"/>
      </c:barChart>
      <c:catAx>
        <c:axId val="1005267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525807"/>
        <c:crossesAt val="0"/>
        <c:auto val="1"/>
        <c:lblAlgn val="ctr"/>
        <c:lblOffset val="100"/>
        <c:noMultiLvlLbl val="0"/>
      </c:catAx>
      <c:valAx>
        <c:axId val="1005258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0526767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MPAZ Pina'!A1"/><Relationship Id="rId2" Type="http://schemas.openxmlformats.org/officeDocument/2006/relationships/hyperlink" Target="#'COMPAZ Ibura'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g"/><Relationship Id="rId3" Type="http://schemas.openxmlformats.org/officeDocument/2006/relationships/image" Target="../media/image20.jpeg"/><Relationship Id="rId7" Type="http://schemas.openxmlformats.org/officeDocument/2006/relationships/hyperlink" Target="#Projeto!A1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6" Type="http://schemas.openxmlformats.org/officeDocument/2006/relationships/image" Target="../media/image23.jpeg"/><Relationship Id="rId5" Type="http://schemas.openxmlformats.org/officeDocument/2006/relationships/image" Target="../media/image22.jpeg"/><Relationship Id="rId10" Type="http://schemas.openxmlformats.org/officeDocument/2006/relationships/image" Target="../media/image26.jpg"/><Relationship Id="rId4" Type="http://schemas.openxmlformats.org/officeDocument/2006/relationships/image" Target="../media/image21.jpeg"/><Relationship Id="rId9" Type="http://schemas.openxmlformats.org/officeDocument/2006/relationships/image" Target="../media/image25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7" Type="http://schemas.openxmlformats.org/officeDocument/2006/relationships/hyperlink" Target="#Projeto!A1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jpeg"/><Relationship Id="rId5" Type="http://schemas.openxmlformats.org/officeDocument/2006/relationships/image" Target="../media/image31.jpeg"/><Relationship Id="rId4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113212</xdr:colOff>
      <xdr:row>1</xdr:row>
      <xdr:rowOff>155121</xdr:rowOff>
    </xdr:from>
    <xdr:to>
      <xdr:col>16</xdr:col>
      <xdr:colOff>469175</xdr:colOff>
      <xdr:row>13</xdr:row>
      <xdr:rowOff>148045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D4B2F6-5868-C294-BDC2-5CBB6AD29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18</xdr:row>
      <xdr:rowOff>78105</xdr:rowOff>
    </xdr:from>
    <xdr:to>
      <xdr:col>0</xdr:col>
      <xdr:colOff>1466850</xdr:colOff>
      <xdr:row>20</xdr:row>
      <xdr:rowOff>26670</xdr:rowOff>
    </xdr:to>
    <xdr:sp macro="" textlink="">
      <xdr:nvSpPr>
        <xdr:cNvPr id="2" name="Retângulo: Cantos Arredondado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10F01E-514A-24A5-1D43-8857DE8AA502}"/>
            </a:ext>
          </a:extLst>
        </xdr:cNvPr>
        <xdr:cNvSpPr/>
      </xdr:nvSpPr>
      <xdr:spPr>
        <a:xfrm>
          <a:off x="91440" y="4246245"/>
          <a:ext cx="137541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 </a:t>
          </a:r>
          <a:r>
            <a:rPr lang="pt-BR" sz="1100" baseline="0"/>
            <a:t>Ibura</a:t>
          </a:r>
          <a:endParaRPr lang="pt-BR" sz="1100"/>
        </a:p>
      </xdr:txBody>
    </xdr:sp>
    <xdr:clientData/>
  </xdr:twoCellAnchor>
  <xdr:twoCellAnchor>
    <xdr:from>
      <xdr:col>0</xdr:col>
      <xdr:colOff>83820</xdr:colOff>
      <xdr:row>16</xdr:row>
      <xdr:rowOff>36195</xdr:rowOff>
    </xdr:from>
    <xdr:to>
      <xdr:col>8</xdr:col>
      <xdr:colOff>87630</xdr:colOff>
      <xdr:row>18</xdr:row>
      <xdr:rowOff>7620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F74D0E3-E67C-4FF5-80FB-17621FE50B67}"/>
            </a:ext>
          </a:extLst>
        </xdr:cNvPr>
        <xdr:cNvSpPr/>
      </xdr:nvSpPr>
      <xdr:spPr>
        <a:xfrm>
          <a:off x="83820" y="3838575"/>
          <a:ext cx="8568690" cy="337185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 b="1"/>
            <a:t>Acompanhamento</a:t>
          </a:r>
          <a:r>
            <a:rPr lang="pt-BR" sz="1100" b="1" baseline="0"/>
            <a:t> Fotográfico</a:t>
          </a:r>
          <a:endParaRPr lang="pt-BR" sz="1100" b="1"/>
        </a:p>
      </xdr:txBody>
    </xdr:sp>
    <xdr:clientData/>
  </xdr:twoCellAnchor>
  <xdr:twoCellAnchor>
    <xdr:from>
      <xdr:col>1</xdr:col>
      <xdr:colOff>20574</xdr:colOff>
      <xdr:row>18</xdr:row>
      <xdr:rowOff>78105</xdr:rowOff>
    </xdr:from>
    <xdr:to>
      <xdr:col>1</xdr:col>
      <xdr:colOff>1355979</xdr:colOff>
      <xdr:row>20</xdr:row>
      <xdr:rowOff>26670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940FEC-C721-4AF1-A599-4247E6ADD327}"/>
            </a:ext>
          </a:extLst>
        </xdr:cNvPr>
        <xdr:cNvSpPr/>
      </xdr:nvSpPr>
      <xdr:spPr>
        <a:xfrm>
          <a:off x="1536954" y="4246245"/>
          <a:ext cx="1335405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</a:t>
          </a:r>
          <a:r>
            <a:rPr lang="pt-BR" sz="1100" baseline="0"/>
            <a:t> Pina</a:t>
          </a:r>
          <a:endParaRPr lang="pt-BR" sz="1100"/>
        </a:p>
      </xdr:txBody>
    </xdr:sp>
    <xdr:clientData/>
  </xdr:twoCellAnchor>
  <xdr:twoCellAnchor>
    <xdr:from>
      <xdr:col>1</xdr:col>
      <xdr:colOff>1427988</xdr:colOff>
      <xdr:row>18</xdr:row>
      <xdr:rowOff>78105</xdr:rowOff>
    </xdr:from>
    <xdr:to>
      <xdr:col>2</xdr:col>
      <xdr:colOff>475488</xdr:colOff>
      <xdr:row>20</xdr:row>
      <xdr:rowOff>26670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5C3F9C0C-CC8A-42F5-A9D1-FF83CA066878}"/>
            </a:ext>
          </a:extLst>
        </xdr:cNvPr>
        <xdr:cNvSpPr/>
      </xdr:nvSpPr>
      <xdr:spPr>
        <a:xfrm>
          <a:off x="2944368" y="4246245"/>
          <a:ext cx="135636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050"/>
            <a:t>COMPAZ</a:t>
          </a:r>
          <a:r>
            <a:rPr lang="pt-BR" sz="1050" baseline="0"/>
            <a:t> Bidu Krause</a:t>
          </a:r>
          <a:endParaRPr lang="pt-BR" sz="1050"/>
        </a:p>
      </xdr:txBody>
    </xdr:sp>
    <xdr:clientData/>
  </xdr:twoCellAnchor>
  <xdr:twoCellAnchor>
    <xdr:from>
      <xdr:col>2</xdr:col>
      <xdr:colOff>553212</xdr:colOff>
      <xdr:row>18</xdr:row>
      <xdr:rowOff>78105</xdr:rowOff>
    </xdr:from>
    <xdr:to>
      <xdr:col>3</xdr:col>
      <xdr:colOff>858012</xdr:colOff>
      <xdr:row>20</xdr:row>
      <xdr:rowOff>26670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F92162C9-3BA9-4E47-9C64-B1222C43887E}"/>
            </a:ext>
          </a:extLst>
        </xdr:cNvPr>
        <xdr:cNvSpPr/>
      </xdr:nvSpPr>
      <xdr:spPr>
        <a:xfrm>
          <a:off x="4378452" y="4246245"/>
          <a:ext cx="144018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COMPAZ</a:t>
          </a:r>
          <a:r>
            <a:rPr lang="pt-BR" sz="1100" baseline="0"/>
            <a:t> Várzea</a:t>
          </a:r>
          <a:endParaRPr lang="pt-BR" sz="1100"/>
        </a:p>
      </xdr:txBody>
    </xdr:sp>
    <xdr:clientData/>
  </xdr:twoCellAnchor>
  <xdr:twoCellAnchor>
    <xdr:from>
      <xdr:col>3</xdr:col>
      <xdr:colOff>912876</xdr:colOff>
      <xdr:row>18</xdr:row>
      <xdr:rowOff>78105</xdr:rowOff>
    </xdr:from>
    <xdr:to>
      <xdr:col>5</xdr:col>
      <xdr:colOff>493776</xdr:colOff>
      <xdr:row>20</xdr:row>
      <xdr:rowOff>26670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3901BDCA-E4D3-4F60-A026-4D17110633FA}"/>
            </a:ext>
          </a:extLst>
        </xdr:cNvPr>
        <xdr:cNvSpPr/>
      </xdr:nvSpPr>
      <xdr:spPr>
        <a:xfrm>
          <a:off x="5873496" y="4246245"/>
          <a:ext cx="1356360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Centros Arrecifes</a:t>
          </a:r>
        </a:p>
      </xdr:txBody>
    </xdr:sp>
    <xdr:clientData/>
  </xdr:twoCellAnchor>
  <xdr:twoCellAnchor>
    <xdr:from>
      <xdr:col>5</xdr:col>
      <xdr:colOff>554355</xdr:colOff>
      <xdr:row>18</xdr:row>
      <xdr:rowOff>78105</xdr:rowOff>
    </xdr:from>
    <xdr:to>
      <xdr:col>8</xdr:col>
      <xdr:colOff>91440</xdr:colOff>
      <xdr:row>20</xdr:row>
      <xdr:rowOff>26670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B0894CCA-922C-4DBA-A67A-454EC7F3EB67}"/>
            </a:ext>
          </a:extLst>
        </xdr:cNvPr>
        <xdr:cNvSpPr/>
      </xdr:nvSpPr>
      <xdr:spPr>
        <a:xfrm>
          <a:off x="7290435" y="4246245"/>
          <a:ext cx="1365885" cy="3143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COP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1</xdr:row>
      <xdr:rowOff>58745</xdr:rowOff>
    </xdr:from>
    <xdr:to>
      <xdr:col>13</xdr:col>
      <xdr:colOff>342900</xdr:colOff>
      <xdr:row>14</xdr:row>
      <xdr:rowOff>133350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60B1FE3-FB0F-8FFB-CCC8-4C9A93038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650" y="249245"/>
          <a:ext cx="3829050" cy="255110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228599</xdr:colOff>
      <xdr:row>16</xdr:row>
      <xdr:rowOff>1501</xdr:rowOff>
    </xdr:from>
    <xdr:to>
      <xdr:col>6</xdr:col>
      <xdr:colOff>447976</xdr:colOff>
      <xdr:row>29</xdr:row>
      <xdr:rowOff>108037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646B0498-A569-89B7-0548-B9214E42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049501"/>
          <a:ext cx="3876977" cy="25830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278617</xdr:colOff>
      <xdr:row>1</xdr:row>
      <xdr:rowOff>47625</xdr:rowOff>
    </xdr:from>
    <xdr:to>
      <xdr:col>6</xdr:col>
      <xdr:colOff>409574</xdr:colOff>
      <xdr:row>14</xdr:row>
      <xdr:rowOff>95251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F67B13E-FF5D-D9A2-3BBA-19B014FAD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17" y="238125"/>
          <a:ext cx="3788557" cy="252412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123825</xdr:colOff>
      <xdr:row>16</xdr:row>
      <xdr:rowOff>19050</xdr:rowOff>
    </xdr:from>
    <xdr:to>
      <xdr:col>13</xdr:col>
      <xdr:colOff>361949</xdr:colOff>
      <xdr:row>29</xdr:row>
      <xdr:rowOff>138077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12A55-A571-C3C2-650A-15F691041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3067050"/>
          <a:ext cx="3895724" cy="259552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14</xdr:col>
      <xdr:colOff>64333</xdr:colOff>
      <xdr:row>1</xdr:row>
      <xdr:rowOff>9526</xdr:rowOff>
    </xdr:from>
    <xdr:to>
      <xdr:col>20</xdr:col>
      <xdr:colOff>152399</xdr:colOff>
      <xdr:row>14</xdr:row>
      <xdr:rowOff>28576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EF398BD-A8FD-5E26-D213-93C6DD4E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8733" y="200026"/>
          <a:ext cx="3745666" cy="24955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14</xdr:col>
      <xdr:colOff>57149</xdr:colOff>
      <xdr:row>16</xdr:row>
      <xdr:rowOff>17406</xdr:rowOff>
    </xdr:from>
    <xdr:to>
      <xdr:col>20</xdr:col>
      <xdr:colOff>228598</xdr:colOff>
      <xdr:row>29</xdr:row>
      <xdr:rowOff>92010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FCE1B5B-BBBB-DC0B-0270-A9A11830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49" y="3065406"/>
          <a:ext cx="3829049" cy="255110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200026</xdr:colOff>
      <xdr:row>30</xdr:row>
      <xdr:rowOff>171450</xdr:rowOff>
    </xdr:from>
    <xdr:to>
      <xdr:col>6</xdr:col>
      <xdr:colOff>447676</xdr:colOff>
      <xdr:row>44</xdr:row>
      <xdr:rowOff>106323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7C6D0D0-75D9-F3D1-900E-DC0CB67C2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5886450"/>
          <a:ext cx="3905250" cy="260187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7</xdr:col>
      <xdr:colOff>192914</xdr:colOff>
      <xdr:row>31</xdr:row>
      <xdr:rowOff>19051</xdr:rowOff>
    </xdr:from>
    <xdr:to>
      <xdr:col>13</xdr:col>
      <xdr:colOff>395350</xdr:colOff>
      <xdr:row>44</xdr:row>
      <xdr:rowOff>114300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9750A499-1980-B992-11CD-26D423FC8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114" y="5924551"/>
          <a:ext cx="3860036" cy="257174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14</xdr:col>
      <xdr:colOff>50250</xdr:colOff>
      <xdr:row>30</xdr:row>
      <xdr:rowOff>180973</xdr:rowOff>
    </xdr:from>
    <xdr:to>
      <xdr:col>20</xdr:col>
      <xdr:colOff>238394</xdr:colOff>
      <xdr:row>44</xdr:row>
      <xdr:rowOff>76200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E1A4673C-D27C-8E47-FD5C-5802C7A6C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4650" y="5895973"/>
          <a:ext cx="3845744" cy="2562227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9525</xdr:rowOff>
    </xdr:from>
    <xdr:to>
      <xdr:col>5</xdr:col>
      <xdr:colOff>478488</xdr:colOff>
      <xdr:row>10</xdr:row>
      <xdr:rowOff>180975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8BC359CA-9EFD-77F8-446B-A56B8781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5"/>
          <a:ext cx="3345512" cy="18859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371475</xdr:colOff>
      <xdr:row>0</xdr:row>
      <xdr:rowOff>181310</xdr:rowOff>
    </xdr:from>
    <xdr:to>
      <xdr:col>12</xdr:col>
      <xdr:colOff>103586</xdr:colOff>
      <xdr:row>11</xdr:row>
      <xdr:rowOff>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4B0A238A-8E4F-7EA4-0A74-8A81C4A9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81310"/>
          <a:ext cx="3389711" cy="191419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12</xdr:col>
      <xdr:colOff>330560</xdr:colOff>
      <xdr:row>1</xdr:row>
      <xdr:rowOff>1</xdr:rowOff>
    </xdr:from>
    <xdr:to>
      <xdr:col>18</xdr:col>
      <xdr:colOff>238124</xdr:colOff>
      <xdr:row>11</xdr:row>
      <xdr:rowOff>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9A735A3-9409-9F37-A618-595B2741D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5760" y="190501"/>
          <a:ext cx="3565164" cy="190499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18</xdr:col>
      <xdr:colOff>458359</xdr:colOff>
      <xdr:row>1</xdr:row>
      <xdr:rowOff>0</xdr:rowOff>
    </xdr:from>
    <xdr:to>
      <xdr:col>24</xdr:col>
      <xdr:colOff>247649</xdr:colOff>
      <xdr:row>11</xdr:row>
      <xdr:rowOff>38100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DC934CF5-6EE0-D4CE-7835-8F7A9C0E1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1159" y="190500"/>
          <a:ext cx="3446890" cy="194310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156621</xdr:colOff>
      <xdr:row>12</xdr:row>
      <xdr:rowOff>38099</xdr:rowOff>
    </xdr:from>
    <xdr:to>
      <xdr:col>5</xdr:col>
      <xdr:colOff>504823</xdr:colOff>
      <xdr:row>23</xdr:row>
      <xdr:rowOff>76200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218CF764-C053-BCA0-DC25-B25990266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621" y="2324099"/>
          <a:ext cx="3396202" cy="2133601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6</xdr:col>
      <xdr:colOff>316725</xdr:colOff>
      <xdr:row>12</xdr:row>
      <xdr:rowOff>71529</xdr:rowOff>
    </xdr:from>
    <xdr:to>
      <xdr:col>12</xdr:col>
      <xdr:colOff>114300</xdr:colOff>
      <xdr:row>23</xdr:row>
      <xdr:rowOff>47624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C7369CE-2AEF-72CB-53BA-4306F78FC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4325" y="2357529"/>
          <a:ext cx="3455175" cy="207159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12</xdr:col>
      <xdr:colOff>371474</xdr:colOff>
      <xdr:row>12</xdr:row>
      <xdr:rowOff>79701</xdr:rowOff>
    </xdr:from>
    <xdr:to>
      <xdr:col>18</xdr:col>
      <xdr:colOff>272830</xdr:colOff>
      <xdr:row>23</xdr:row>
      <xdr:rowOff>66675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DC0CE32C-57BE-71FA-8351-0EF854B39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4" y="2365701"/>
          <a:ext cx="3558956" cy="208247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18</xdr:col>
      <xdr:colOff>502010</xdr:colOff>
      <xdr:row>12</xdr:row>
      <xdr:rowOff>95251</xdr:rowOff>
    </xdr:from>
    <xdr:to>
      <xdr:col>24</xdr:col>
      <xdr:colOff>409574</xdr:colOff>
      <xdr:row>23</xdr:row>
      <xdr:rowOff>123825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995E6BB7-C632-0656-D72C-1868D31FA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4810" y="2381251"/>
          <a:ext cx="3565164" cy="212407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32658</xdr:colOff>
      <xdr:row>3</xdr:row>
      <xdr:rowOff>18714</xdr:rowOff>
    </xdr:from>
    <xdr:to>
      <xdr:col>21</xdr:col>
      <xdr:colOff>555858</xdr:colOff>
      <xdr:row>22</xdr:row>
      <xdr:rowOff>139005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3FD0BD-02DA-3654-847B-98A08357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494" y="559041"/>
          <a:ext cx="5400000" cy="354236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178179</xdr:colOff>
      <xdr:row>25</xdr:row>
      <xdr:rowOff>1560</xdr:rowOff>
    </xdr:from>
    <xdr:to>
      <xdr:col>3</xdr:col>
      <xdr:colOff>135322</xdr:colOff>
      <xdr:row>44</xdr:row>
      <xdr:rowOff>123352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5CBF76B-2E65-BE49-67F2-8727567A0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79" y="4764060"/>
          <a:ext cx="5250322" cy="374129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466007</xdr:colOff>
      <xdr:row>25</xdr:row>
      <xdr:rowOff>1560</xdr:rowOff>
    </xdr:from>
    <xdr:to>
      <xdr:col>12</xdr:col>
      <xdr:colOff>379607</xdr:colOff>
      <xdr:row>44</xdr:row>
      <xdr:rowOff>126800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1F2F77DB-ABF3-3766-4E02-2448C67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9186" y="4764060"/>
          <a:ext cx="5424492" cy="374474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13</xdr:col>
      <xdr:colOff>32658</xdr:colOff>
      <xdr:row>25</xdr:row>
      <xdr:rowOff>1560</xdr:rowOff>
    </xdr:from>
    <xdr:to>
      <xdr:col>21</xdr:col>
      <xdr:colOff>555858</xdr:colOff>
      <xdr:row>44</xdr:row>
      <xdr:rowOff>126800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C3D41B7-6580-C0A1-BBEE-56C201D74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3494" y="4504287"/>
          <a:ext cx="5400000" cy="354731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164572</xdr:colOff>
      <xdr:row>3</xdr:row>
      <xdr:rowOff>18714</xdr:rowOff>
    </xdr:from>
    <xdr:to>
      <xdr:col>3</xdr:col>
      <xdr:colOff>121715</xdr:colOff>
      <xdr:row>22</xdr:row>
      <xdr:rowOff>143953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A311E9B-BEFC-128B-4B5A-FBEC7267D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2" y="559041"/>
          <a:ext cx="5401979" cy="3547312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425186</xdr:colOff>
      <xdr:row>3</xdr:row>
      <xdr:rowOff>18714</xdr:rowOff>
    </xdr:from>
    <xdr:to>
      <xdr:col>12</xdr:col>
      <xdr:colOff>338786</xdr:colOff>
      <xdr:row>22</xdr:row>
      <xdr:rowOff>139005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20F3E0F0-407E-8551-B7E8-ADAFCE391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022" y="559041"/>
          <a:ext cx="5400000" cy="3542364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24</xdr:col>
      <xdr:colOff>10886</xdr:colOff>
      <xdr:row>0</xdr:row>
      <xdr:rowOff>174171</xdr:rowOff>
    </xdr:from>
    <xdr:to>
      <xdr:col>26</xdr:col>
      <xdr:colOff>326571</xdr:colOff>
      <xdr:row>3</xdr:row>
      <xdr:rowOff>76200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AAB7CB6-0BDD-1A47-2CAE-374FED70D88A}"/>
            </a:ext>
          </a:extLst>
        </xdr:cNvPr>
        <xdr:cNvSpPr/>
      </xdr:nvSpPr>
      <xdr:spPr>
        <a:xfrm>
          <a:off x="18255343" y="174171"/>
          <a:ext cx="1534885" cy="4572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/>
            <a:t>Voltar Início</a:t>
          </a:r>
        </a:p>
      </xdr:txBody>
    </xdr:sp>
    <xdr:clientData/>
  </xdr:twoCellAnchor>
  <xdr:twoCellAnchor editAs="oneCell">
    <xdr:from>
      <xdr:col>4</xdr:col>
      <xdr:colOff>68036</xdr:colOff>
      <xdr:row>45</xdr:row>
      <xdr:rowOff>163287</xdr:rowOff>
    </xdr:from>
    <xdr:to>
      <xdr:col>12</xdr:col>
      <xdr:colOff>346226</xdr:colOff>
      <xdr:row>62</xdr:row>
      <xdr:rowOff>108857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812E6C0B-6BAA-7A71-3488-D8FF38B05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536" y="8735787"/>
          <a:ext cx="5176761" cy="318407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13</xdr:col>
      <xdr:colOff>81643</xdr:colOff>
      <xdr:row>45</xdr:row>
      <xdr:rowOff>176895</xdr:rowOff>
    </xdr:from>
    <xdr:to>
      <xdr:col>22</xdr:col>
      <xdr:colOff>27214</xdr:colOff>
      <xdr:row>62</xdr:row>
      <xdr:rowOff>114811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456A6A3-6BDC-CEA4-899C-69540E5FC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8036" y="8749395"/>
          <a:ext cx="5456464" cy="317641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68035</xdr:colOff>
      <xdr:row>46</xdr:row>
      <xdr:rowOff>54429</xdr:rowOff>
    </xdr:from>
    <xdr:to>
      <xdr:col>3</xdr:col>
      <xdr:colOff>362856</xdr:colOff>
      <xdr:row>62</xdr:row>
      <xdr:rowOff>149679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9416CF4D-8059-D3C3-0739-3FD43DD5F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8817429"/>
          <a:ext cx="5588000" cy="31432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0</xdr:row>
      <xdr:rowOff>0</xdr:rowOff>
    </xdr:from>
    <xdr:to>
      <xdr:col>3</xdr:col>
      <xdr:colOff>163971</xdr:colOff>
      <xdr:row>19</xdr:row>
      <xdr:rowOff>130690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8F291D-19B5-2767-683F-C21876C98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828" y="0"/>
          <a:ext cx="5250322" cy="375019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375000</xdr:colOff>
      <xdr:row>0</xdr:row>
      <xdr:rowOff>93395</xdr:rowOff>
    </xdr:from>
    <xdr:to>
      <xdr:col>12</xdr:col>
      <xdr:colOff>288600</xdr:colOff>
      <xdr:row>20</xdr:row>
      <xdr:rowOff>33585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99A04FC-A191-C625-4B77-4B6DD87D5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857" y="93395"/>
          <a:ext cx="5400000" cy="364133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3</xdr:col>
      <xdr:colOff>375000</xdr:colOff>
      <xdr:row>21</xdr:row>
      <xdr:rowOff>166749</xdr:rowOff>
    </xdr:from>
    <xdr:to>
      <xdr:col>12</xdr:col>
      <xdr:colOff>288600</xdr:colOff>
      <xdr:row>41</xdr:row>
      <xdr:rowOff>108451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4EC0FA1-D709-5379-1E85-795864A4A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7857" y="4052949"/>
          <a:ext cx="5400000" cy="36428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152400</xdr:colOff>
      <xdr:row>21</xdr:row>
      <xdr:rowOff>166749</xdr:rowOff>
    </xdr:from>
    <xdr:to>
      <xdr:col>3</xdr:col>
      <xdr:colOff>109543</xdr:colOff>
      <xdr:row>41</xdr:row>
      <xdr:rowOff>108451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9FB34D4-1C5D-BAB0-5E46-71716228C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052949"/>
          <a:ext cx="5400000" cy="364284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12</xdr:col>
      <xdr:colOff>554057</xdr:colOff>
      <xdr:row>21</xdr:row>
      <xdr:rowOff>166749</xdr:rowOff>
    </xdr:from>
    <xdr:to>
      <xdr:col>21</xdr:col>
      <xdr:colOff>467657</xdr:colOff>
      <xdr:row>41</xdr:row>
      <xdr:rowOff>106939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97105EAC-A965-3760-E9B4-7423D3279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314" y="4052949"/>
          <a:ext cx="5400000" cy="364133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12</xdr:col>
      <xdr:colOff>554057</xdr:colOff>
      <xdr:row>0</xdr:row>
      <xdr:rowOff>93395</xdr:rowOff>
    </xdr:from>
    <xdr:to>
      <xdr:col>21</xdr:col>
      <xdr:colOff>467657</xdr:colOff>
      <xdr:row>20</xdr:row>
      <xdr:rowOff>33585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96194A1-7459-03EC-EB18-D286D6B16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314" y="93395"/>
          <a:ext cx="5400000" cy="364133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23</xdr:col>
      <xdr:colOff>391885</xdr:colOff>
      <xdr:row>0</xdr:row>
      <xdr:rowOff>76200</xdr:rowOff>
    </xdr:from>
    <xdr:to>
      <xdr:col>26</xdr:col>
      <xdr:colOff>97970</xdr:colOff>
      <xdr:row>2</xdr:row>
      <xdr:rowOff>163286</xdr:rowOff>
    </xdr:to>
    <xdr:sp macro="" textlink="">
      <xdr:nvSpPr>
        <xdr:cNvPr id="2" name="Retângulo: Cantos Arredondados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B1481A-DE63-464B-9D46-78ACC8EDD315}"/>
            </a:ext>
          </a:extLst>
        </xdr:cNvPr>
        <xdr:cNvSpPr/>
      </xdr:nvSpPr>
      <xdr:spPr>
        <a:xfrm>
          <a:off x="18026742" y="76200"/>
          <a:ext cx="1534885" cy="4572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2000"/>
            <a:t>Voltar Início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98A4-294D-45A5-A594-1128F209E068}">
  <dimension ref="A1:O85"/>
  <sheetViews>
    <sheetView showGridLines="0" tabSelected="1" zoomScale="90" zoomScaleNormal="90" workbookViewId="0">
      <selection activeCell="C5" sqref="C5"/>
    </sheetView>
  </sheetViews>
  <sheetFormatPr defaultRowHeight="15" x14ac:dyDescent="0.25"/>
  <cols>
    <col min="1" max="1" width="22.140625" customWidth="1"/>
    <col min="2" max="2" width="38" customWidth="1"/>
    <col min="3" max="3" width="22.7109375" customWidth="1"/>
    <col min="4" max="4" width="20.140625" customWidth="1"/>
    <col min="5" max="5" width="16.7109375" bestFit="1" customWidth="1"/>
  </cols>
  <sheetData>
    <row r="1" spans="1:15" ht="15.75" x14ac:dyDescent="0.25">
      <c r="A1" s="1" t="s">
        <v>8</v>
      </c>
      <c r="B1" s="3" t="s">
        <v>7</v>
      </c>
      <c r="D1" s="24" t="s">
        <v>15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5.75" x14ac:dyDescent="0.25">
      <c r="B2" s="2"/>
    </row>
    <row r="3" spans="1:15" ht="15.75" x14ac:dyDescent="0.25">
      <c r="A3" s="1" t="s">
        <v>9</v>
      </c>
      <c r="B3" s="2" t="s">
        <v>19</v>
      </c>
    </row>
    <row r="4" spans="1:15" ht="15.75" x14ac:dyDescent="0.25">
      <c r="A4" s="1"/>
      <c r="B4" s="2"/>
    </row>
    <row r="5" spans="1:15" ht="15.75" x14ac:dyDescent="0.25">
      <c r="A5" s="1" t="s">
        <v>16</v>
      </c>
      <c r="B5" s="2" t="s">
        <v>17</v>
      </c>
    </row>
    <row r="6" spans="1:15" ht="15.75" x14ac:dyDescent="0.25">
      <c r="B6" s="2"/>
    </row>
    <row r="7" spans="1:15" ht="16.5" thickBot="1" x14ac:dyDescent="0.3">
      <c r="A7" s="1" t="s">
        <v>10</v>
      </c>
      <c r="B7" s="7">
        <f>SUM(B25:B30)</f>
        <v>192648000.76000002</v>
      </c>
    </row>
    <row r="8" spans="1:15" ht="16.5" thickBot="1" x14ac:dyDescent="0.3">
      <c r="A8" s="1" t="s">
        <v>14</v>
      </c>
      <c r="B8" s="8">
        <f>SUM(C25:C30)/B7</f>
        <v>0.2374220708211828</v>
      </c>
    </row>
    <row r="9" spans="1:15" ht="15.75" x14ac:dyDescent="0.25">
      <c r="A9" s="1"/>
      <c r="B9" s="5"/>
    </row>
    <row r="11" spans="1:15" ht="71.45" customHeight="1" x14ac:dyDescent="0.25">
      <c r="A11" s="4" t="s">
        <v>11</v>
      </c>
      <c r="B11" s="25" t="s">
        <v>12</v>
      </c>
      <c r="C11" s="25"/>
    </row>
    <row r="12" spans="1:15" x14ac:dyDescent="0.25">
      <c r="A12" s="9"/>
      <c r="B12" s="9"/>
      <c r="C12" s="9"/>
      <c r="D12" s="9"/>
      <c r="E12" s="9"/>
      <c r="F12" s="9"/>
    </row>
    <row r="13" spans="1:15" x14ac:dyDescent="0.25">
      <c r="A13" s="9"/>
      <c r="B13" s="9"/>
      <c r="C13" s="9"/>
      <c r="D13" s="9"/>
      <c r="E13" s="9"/>
      <c r="F13" s="9"/>
    </row>
    <row r="14" spans="1:15" x14ac:dyDescent="0.25">
      <c r="A14" s="9"/>
      <c r="B14" s="9"/>
      <c r="C14" s="9"/>
      <c r="D14" s="9"/>
      <c r="E14" s="9"/>
      <c r="F14" s="9"/>
      <c r="G14" s="6"/>
      <c r="H14" s="6"/>
    </row>
    <row r="15" spans="1:15" x14ac:dyDescent="0.25">
      <c r="A15" s="9"/>
      <c r="B15" s="9"/>
      <c r="C15" s="9"/>
      <c r="D15" s="9"/>
      <c r="E15" s="9"/>
      <c r="F15" s="9"/>
      <c r="G15" s="6"/>
      <c r="H15" s="6"/>
    </row>
    <row r="16" spans="1:15" x14ac:dyDescent="0.25">
      <c r="A16" s="9"/>
      <c r="B16" s="9"/>
      <c r="C16" s="9"/>
      <c r="D16" s="9"/>
      <c r="E16" s="9"/>
      <c r="F16" s="9"/>
      <c r="G16" s="6"/>
      <c r="H16" s="6"/>
    </row>
    <row r="17" spans="1:11" x14ac:dyDescent="0.25">
      <c r="A17" s="9"/>
      <c r="B17" s="9"/>
      <c r="C17" s="9"/>
      <c r="D17" s="9"/>
      <c r="E17" s="9"/>
      <c r="F17" s="9"/>
      <c r="G17" s="6"/>
      <c r="H17" s="6"/>
    </row>
    <row r="18" spans="1:11" x14ac:dyDescent="0.25">
      <c r="A18" s="9"/>
      <c r="B18" s="9"/>
      <c r="C18" s="9"/>
      <c r="D18" s="9"/>
      <c r="E18" s="9"/>
      <c r="F18" s="9"/>
      <c r="G18" s="6"/>
      <c r="H18" s="6"/>
    </row>
    <row r="19" spans="1:11" x14ac:dyDescent="0.25">
      <c r="A19" s="9"/>
      <c r="B19" s="9"/>
      <c r="C19" s="9"/>
      <c r="D19" s="9"/>
      <c r="E19" s="9"/>
      <c r="F19" s="9"/>
      <c r="G19" s="6"/>
      <c r="H19" s="6"/>
    </row>
    <row r="20" spans="1:11" s="9" customFormat="1" x14ac:dyDescent="0.25">
      <c r="G20" s="6"/>
      <c r="H20" s="6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"/>
      <c r="J21" s="1"/>
      <c r="K21" s="1"/>
    </row>
    <row r="22" spans="1:11" x14ac:dyDescent="0.25">
      <c r="A22" s="12"/>
      <c r="B22" s="13"/>
      <c r="C22" s="13"/>
      <c r="D22" s="11"/>
      <c r="E22" s="11"/>
      <c r="F22" s="11"/>
      <c r="G22" s="11"/>
      <c r="H22" s="11"/>
      <c r="I22" s="1"/>
      <c r="J22" s="1"/>
      <c r="K22" s="1"/>
    </row>
    <row r="23" spans="1:11" x14ac:dyDescent="0.25">
      <c r="A23" s="16"/>
      <c r="B23" s="17"/>
      <c r="C23" s="17"/>
      <c r="D23" s="18"/>
      <c r="E23" s="11"/>
      <c r="F23" s="11"/>
      <c r="G23" s="11"/>
      <c r="H23" s="11"/>
      <c r="I23" s="1"/>
      <c r="J23" s="1"/>
      <c r="K23" s="1"/>
    </row>
    <row r="24" spans="1:11" x14ac:dyDescent="0.25">
      <c r="A24" s="16" t="s">
        <v>13</v>
      </c>
      <c r="B24" s="17" t="s">
        <v>5</v>
      </c>
      <c r="C24" s="17" t="s">
        <v>6</v>
      </c>
      <c r="D24" s="18"/>
      <c r="E24" s="11"/>
      <c r="F24" s="11"/>
      <c r="G24" s="11"/>
      <c r="H24" s="11"/>
      <c r="I24" s="1"/>
      <c r="J24" s="1"/>
      <c r="K24" s="1"/>
    </row>
    <row r="25" spans="1:11" ht="45" x14ac:dyDescent="0.25">
      <c r="A25" s="19" t="s">
        <v>4</v>
      </c>
      <c r="B25" s="20">
        <v>67740091.099999994</v>
      </c>
      <c r="C25" s="20">
        <v>3696607.85</v>
      </c>
      <c r="D25" s="18"/>
      <c r="E25" s="11"/>
      <c r="F25" s="11"/>
      <c r="G25" s="11"/>
      <c r="H25" s="11"/>
      <c r="I25" s="1"/>
      <c r="J25" s="1"/>
      <c r="K25" s="1"/>
    </row>
    <row r="26" spans="1:11" x14ac:dyDescent="0.25">
      <c r="A26" s="18" t="s">
        <v>0</v>
      </c>
      <c r="B26" s="21">
        <v>46999056.090000004</v>
      </c>
      <c r="C26" s="20">
        <v>857251.92</v>
      </c>
      <c r="D26" s="18"/>
      <c r="E26" s="11"/>
      <c r="F26" s="11"/>
      <c r="G26" s="11"/>
      <c r="H26" s="11"/>
      <c r="I26" s="1"/>
      <c r="J26" s="1"/>
      <c r="K26" s="1"/>
    </row>
    <row r="27" spans="1:11" x14ac:dyDescent="0.25">
      <c r="A27" s="18" t="s">
        <v>1</v>
      </c>
      <c r="B27" s="21">
        <v>18308505.710000001</v>
      </c>
      <c r="C27" s="20">
        <v>17290250.719999999</v>
      </c>
      <c r="D27" s="18"/>
      <c r="E27" s="11"/>
      <c r="F27" s="11"/>
      <c r="G27" s="11"/>
      <c r="H27" s="11"/>
      <c r="I27" s="1"/>
      <c r="J27" s="1"/>
      <c r="K27" s="1"/>
    </row>
    <row r="28" spans="1:11" x14ac:dyDescent="0.25">
      <c r="A28" s="18" t="s">
        <v>2</v>
      </c>
      <c r="B28" s="21">
        <v>19301496.830000002</v>
      </c>
      <c r="C28" s="20">
        <v>18793483.43</v>
      </c>
      <c r="D28" s="18"/>
      <c r="E28" s="11"/>
      <c r="F28" s="11"/>
      <c r="G28" s="11"/>
      <c r="H28" s="11"/>
      <c r="I28" s="1"/>
      <c r="J28" s="1"/>
      <c r="K28" s="1"/>
    </row>
    <row r="29" spans="1:11" x14ac:dyDescent="0.25">
      <c r="A29" s="18" t="s">
        <v>3</v>
      </c>
      <c r="B29" s="21">
        <v>21398491.709999997</v>
      </c>
      <c r="C29" s="20">
        <v>0</v>
      </c>
      <c r="D29" s="18"/>
      <c r="E29" s="11"/>
      <c r="F29" s="11"/>
      <c r="G29" s="11"/>
      <c r="H29" s="11"/>
      <c r="I29" s="1"/>
      <c r="J29" s="1"/>
      <c r="K29" s="1"/>
    </row>
    <row r="30" spans="1:11" x14ac:dyDescent="0.25">
      <c r="A30" s="18" t="s">
        <v>18</v>
      </c>
      <c r="B30" s="21">
        <v>18900359.32</v>
      </c>
      <c r="C30" s="20">
        <v>5101293.3600000003</v>
      </c>
      <c r="D30" s="18"/>
      <c r="E30" s="11"/>
      <c r="F30" s="11"/>
      <c r="G30" s="11"/>
      <c r="H30" s="11"/>
      <c r="I30" s="1"/>
      <c r="J30" s="1"/>
      <c r="K30" s="1"/>
    </row>
    <row r="31" spans="1:11" x14ac:dyDescent="0.25">
      <c r="A31" s="18"/>
      <c r="B31" s="18"/>
      <c r="C31" s="22">
        <f>SUM(C25:C30)</f>
        <v>45738887.280000001</v>
      </c>
      <c r="D31" s="23"/>
      <c r="E31" s="14"/>
      <c r="F31" s="11"/>
      <c r="G31" s="11"/>
      <c r="H31" s="11"/>
      <c r="I31" s="1"/>
      <c r="J31" s="1"/>
      <c r="K31" s="1"/>
    </row>
    <row r="32" spans="1:11" x14ac:dyDescent="0.25">
      <c r="A32" s="11"/>
      <c r="B32" s="11"/>
      <c r="C32" s="11"/>
      <c r="D32" s="11"/>
      <c r="E32" s="11"/>
      <c r="F32" s="11"/>
      <c r="G32" s="11"/>
      <c r="H32" s="11"/>
      <c r="I32" s="1"/>
      <c r="J32" s="1"/>
      <c r="K32" s="1"/>
    </row>
    <row r="33" spans="1:11" x14ac:dyDescent="0.25">
      <c r="A33" s="11"/>
      <c r="B33" s="15"/>
      <c r="C33" s="15"/>
      <c r="D33" s="11"/>
      <c r="E33" s="11"/>
      <c r="F33" s="11"/>
      <c r="G33" s="11"/>
      <c r="H33" s="11"/>
      <c r="I33" s="1"/>
      <c r="J33" s="1"/>
      <c r="K33" s="1"/>
    </row>
    <row r="34" spans="1:11" x14ac:dyDescent="0.25">
      <c r="A34" s="11"/>
      <c r="B34" s="11"/>
      <c r="C34" s="11"/>
      <c r="D34" s="11"/>
      <c r="E34" s="11"/>
      <c r="F34" s="11"/>
      <c r="G34" s="11"/>
      <c r="H34" s="11"/>
      <c r="I34" s="1"/>
      <c r="J34" s="1"/>
      <c r="K34" s="1"/>
    </row>
    <row r="35" spans="1:11" x14ac:dyDescent="0.25">
      <c r="A35" s="11"/>
      <c r="B35" s="11"/>
      <c r="C35" s="11"/>
      <c r="D35" s="11"/>
      <c r="E35" s="11"/>
      <c r="F35" s="11"/>
      <c r="G35" s="11"/>
      <c r="H35" s="11"/>
      <c r="I35" s="1"/>
      <c r="J35" s="1"/>
      <c r="K35" s="1"/>
    </row>
    <row r="36" spans="1:11" x14ac:dyDescent="0.25">
      <c r="A36" s="11"/>
      <c r="B36" s="11"/>
      <c r="C36" s="11"/>
      <c r="D36" s="11"/>
      <c r="E36" s="11"/>
      <c r="F36" s="11"/>
      <c r="G36" s="11"/>
      <c r="H36" s="11"/>
      <c r="I36" s="1"/>
      <c r="J36" s="1"/>
      <c r="K36" s="1"/>
    </row>
    <row r="37" spans="1:11" x14ac:dyDescent="0.25">
      <c r="A37" s="11"/>
      <c r="B37" s="11"/>
      <c r="C37" s="11"/>
      <c r="D37" s="11"/>
      <c r="E37" s="11"/>
      <c r="F37" s="11"/>
      <c r="G37" s="11"/>
      <c r="H37" s="1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</sheetData>
  <sortState xmlns:xlrd2="http://schemas.microsoft.com/office/spreadsheetml/2017/richdata2" ref="A27">
    <sortCondition ref="A27"/>
  </sortState>
  <mergeCells count="2">
    <mergeCell ref="D1:O1"/>
    <mergeCell ref="B11:C11"/>
  </mergeCells>
  <conditionalFormatting sqref="B8">
    <cfRule type="dataBar" priority="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{F299BE53-807A-467A-A220-67F02CF62759}</x14:id>
        </ext>
      </extLst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99BE53-807A-467A-A220-67F02CF6275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FEF40-C4D8-4781-ACD8-80D4DB94DCE0}">
  <sheetPr>
    <tabColor theme="8" tint="-0.249977111117893"/>
  </sheetPr>
  <dimension ref="A1:AC139"/>
  <sheetViews>
    <sheetView workbookViewId="0"/>
  </sheetViews>
  <sheetFormatPr defaultRowHeight="15" x14ac:dyDescent="0.25"/>
  <sheetData>
    <row r="1" spans="1:29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106C-4AAA-41CA-8C7A-2A1C825D6CB5}">
  <sheetPr>
    <tabColor theme="8" tint="-0.249977111117893"/>
  </sheetPr>
  <dimension ref="A1:AA58"/>
  <sheetViews>
    <sheetView workbookViewId="0">
      <selection activeCell="U27" sqref="U27"/>
    </sheetView>
  </sheetViews>
  <sheetFormatPr defaultRowHeight="15" x14ac:dyDescent="0.25"/>
  <sheetData>
    <row r="1" spans="1:27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A7C5B-C9BC-4857-A9EC-60E941337C98}">
  <sheetPr>
    <tabColor theme="8" tint="-0.249977111117893"/>
  </sheetPr>
  <dimension ref="A1"/>
  <sheetViews>
    <sheetView showGridLines="0" zoomScale="70" zoomScaleNormal="70" workbookViewId="0"/>
  </sheetViews>
  <sheetFormatPr defaultRowHeight="15" x14ac:dyDescent="0.25"/>
  <cols>
    <col min="1" max="1" width="47.7109375" customWidth="1"/>
    <col min="2" max="2" width="16.28515625" bestFit="1" customWidth="1"/>
    <col min="3" max="3" width="15.285156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FC24-3AE2-41C5-8F31-3C98F74DA33F}">
  <sheetPr>
    <tabColor theme="8" tint="-0.249977111117893"/>
  </sheetPr>
  <dimension ref="A1"/>
  <sheetViews>
    <sheetView showGridLines="0" zoomScale="70" zoomScaleNormal="70" workbookViewId="0"/>
  </sheetViews>
  <sheetFormatPr defaultRowHeight="15" x14ac:dyDescent="0.25"/>
  <cols>
    <col min="1" max="1" width="47.7109375" customWidth="1"/>
    <col min="2" max="2" width="16.28515625" bestFit="1" customWidth="1"/>
    <col min="3" max="3" width="15.28515625" bestFit="1" customWidth="1"/>
  </cols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Projeto</vt:lpstr>
      <vt:lpstr>Arrecife Afogados </vt:lpstr>
      <vt:lpstr>Centro de Operações do Recife</vt:lpstr>
      <vt:lpstr>COMPAZ Ibura</vt:lpstr>
      <vt:lpstr>COMPAZ Pina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Gilvan Paulino</dc:creator>
  <cp:lastModifiedBy>Wagner Santos Pimentel</cp:lastModifiedBy>
  <dcterms:created xsi:type="dcterms:W3CDTF">2024-08-21T18:08:00Z</dcterms:created>
  <dcterms:modified xsi:type="dcterms:W3CDTF">2026-06-16T17:20:01Z</dcterms:modified>
</cp:coreProperties>
</file>